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9555" windowHeight="6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" i="1" l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7" i="1"/>
  <c r="J7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H6" i="1" l="1"/>
  <c r="I6" i="1" s="1"/>
  <c r="P8" i="1" l="1"/>
  <c r="L7" i="1"/>
  <c r="L8" i="1"/>
  <c r="L9" i="1"/>
  <c r="P9" i="1" l="1"/>
  <c r="L10" i="1"/>
  <c r="P10" i="1" l="1"/>
  <c r="L11" i="1"/>
  <c r="P11" i="1" l="1"/>
  <c r="P12" i="1" l="1"/>
  <c r="L12" i="1"/>
  <c r="L13" i="1"/>
  <c r="P13" i="1" l="1"/>
  <c r="L14" i="1"/>
  <c r="P14" i="1" l="1"/>
  <c r="L15" i="1"/>
  <c r="P15" i="1" l="1"/>
  <c r="L16" i="1"/>
  <c r="P16" i="1" l="1"/>
  <c r="L17" i="1"/>
  <c r="L18" i="1"/>
  <c r="P18" i="1" l="1"/>
  <c r="P17" i="1"/>
</calcChain>
</file>

<file path=xl/sharedStrings.xml><?xml version="1.0" encoding="utf-8"?>
<sst xmlns="http://schemas.openxmlformats.org/spreadsheetml/2006/main" count="57" uniqueCount="39">
  <si>
    <t>ｍ</t>
    <phoneticPr fontId="1"/>
  </si>
  <si>
    <t>税抜き</t>
    <rPh sb="0" eb="1">
      <t>ゼイ</t>
    </rPh>
    <rPh sb="1" eb="2">
      <t>ヌ</t>
    </rPh>
    <phoneticPr fontId="1"/>
  </si>
  <si>
    <t>税込</t>
    <rPh sb="0" eb="2">
      <t>ゼイコミ</t>
    </rPh>
    <phoneticPr fontId="1"/>
  </si>
  <si>
    <t>１段あたり</t>
    <rPh sb="1" eb="2">
      <t>ダン</t>
    </rPh>
    <phoneticPr fontId="1"/>
  </si>
  <si>
    <t>１ｍあたり</t>
    <phoneticPr fontId="1"/>
  </si>
  <si>
    <t>基本工賃</t>
    <rPh sb="0" eb="2">
      <t>キホン</t>
    </rPh>
    <rPh sb="2" eb="4">
      <t>コウチン</t>
    </rPh>
    <phoneticPr fontId="1"/>
  </si>
  <si>
    <t>作　　成　　単　　価</t>
    <rPh sb="0" eb="1">
      <t>ツク</t>
    </rPh>
    <rPh sb="3" eb="4">
      <t>シゲル</t>
    </rPh>
    <rPh sb="6" eb="7">
      <t>タン</t>
    </rPh>
    <rPh sb="9" eb="10">
      <t>アタイ</t>
    </rPh>
    <phoneticPr fontId="1"/>
  </si>
  <si>
    <t>備　考</t>
    <rPh sb="0" eb="1">
      <t>ビン</t>
    </rPh>
    <rPh sb="2" eb="3">
      <t>コウ</t>
    </rPh>
    <phoneticPr fontId="1"/>
  </si>
  <si>
    <t>ラダークラフトセブン　小池陽一</t>
    <rPh sb="11" eb="13">
      <t>コイケ</t>
    </rPh>
    <rPh sb="13" eb="15">
      <t>ヨウイチ</t>
    </rPh>
    <phoneticPr fontId="1"/>
  </si>
  <si>
    <t>２段（設定なし）</t>
    <rPh sb="1" eb="2">
      <t>ダン</t>
    </rPh>
    <rPh sb="3" eb="5">
      <t>セッテイ</t>
    </rPh>
    <phoneticPr fontId="1"/>
  </si>
  <si>
    <t>１６段（2mより）</t>
    <rPh sb="2" eb="3">
      <t>ダン</t>
    </rPh>
    <phoneticPr fontId="1"/>
  </si>
  <si>
    <t>４段（1mのみ）</t>
    <rPh sb="1" eb="2">
      <t>ダン</t>
    </rPh>
    <phoneticPr fontId="1"/>
  </si>
  <si>
    <t>4段は1mのみ、8段は1.5mから、16段</t>
    <rPh sb="1" eb="2">
      <t>ダン</t>
    </rPh>
    <rPh sb="9" eb="10">
      <t>ダン</t>
    </rPh>
    <rPh sb="20" eb="21">
      <t>ダン</t>
    </rPh>
    <phoneticPr fontId="1"/>
  </si>
  <si>
    <t>は2mより作成いたします。</t>
    <rPh sb="5" eb="7">
      <t>サクセイ</t>
    </rPh>
    <phoneticPr fontId="1"/>
  </si>
  <si>
    <t>金額の記載のない箇所は作成不可</t>
    <rPh sb="0" eb="2">
      <t>キンガク</t>
    </rPh>
    <rPh sb="3" eb="5">
      <t>キサイ</t>
    </rPh>
    <rPh sb="8" eb="10">
      <t>カショ</t>
    </rPh>
    <rPh sb="11" eb="13">
      <t>サクセイ</t>
    </rPh>
    <rPh sb="13" eb="15">
      <t>フカ</t>
    </rPh>
    <phoneticPr fontId="1"/>
  </si>
  <si>
    <t>です。その他の段数や長さについて</t>
    <rPh sb="5" eb="6">
      <t>タ</t>
    </rPh>
    <rPh sb="7" eb="9">
      <t>ダンスウ</t>
    </rPh>
    <rPh sb="10" eb="11">
      <t>ナガ</t>
    </rPh>
    <phoneticPr fontId="1"/>
  </si>
  <si>
    <t>はメールよりご相談ください。</t>
    <rPh sb="7" eb="9">
      <t>ソウダン</t>
    </rPh>
    <phoneticPr fontId="1"/>
  </si>
  <si>
    <t>販売元</t>
    <rPh sb="0" eb="2">
      <t>ハンバイ</t>
    </rPh>
    <rPh sb="2" eb="3">
      <t>モト</t>
    </rPh>
    <phoneticPr fontId="1"/>
  </si>
  <si>
    <t>〒467-0066 愛知県名古屋市瑞穂区洲山町1-15-3</t>
    <phoneticPr fontId="1"/>
  </si>
  <si>
    <t>サウンドジュリア</t>
    <phoneticPr fontId="1"/>
  </si>
  <si>
    <t>TEL 052-848-6378</t>
    <phoneticPr fontId="1"/>
  </si>
  <si>
    <t>http://www.soundjulia.com/</t>
    <phoneticPr fontId="1"/>
  </si>
  <si>
    <t>製　作</t>
    <rPh sb="0" eb="1">
      <t>セイ</t>
    </rPh>
    <rPh sb="2" eb="3">
      <t>サク</t>
    </rPh>
    <phoneticPr fontId="1"/>
  </si>
  <si>
    <t>〒754-0897 山口県山口市嘉川3370</t>
    <phoneticPr fontId="1"/>
  </si>
  <si>
    <t>TEL 080-8237-8855</t>
    <phoneticPr fontId="1"/>
  </si>
  <si>
    <t>http://www.ladder-craft7.jp/</t>
    <phoneticPr fontId="1"/>
  </si>
  <si>
    <t>８段（1.2mより）</t>
    <rPh sb="1" eb="2">
      <t>ダン</t>
    </rPh>
    <phoneticPr fontId="1"/>
  </si>
  <si>
    <t>50cmごとの設定。端数切り上げ。</t>
    <phoneticPr fontId="1"/>
  </si>
  <si>
    <t>ＬＳ４プラグ</t>
    <phoneticPr fontId="1"/>
  </si>
  <si>
    <t>※　マルチコンタクト　ＬＳ４プラグを含んだ金額です。</t>
    <rPh sb="18" eb="19">
      <t>フク</t>
    </rPh>
    <rPh sb="21" eb="23">
      <t>キンガク</t>
    </rPh>
    <phoneticPr fontId="1"/>
  </si>
  <si>
    <t xml:space="preserve">スピーカーケーブル　type DS shieldについて </t>
    <phoneticPr fontId="1"/>
  </si>
  <si>
    <t>type DSをベースにGNDでシールドを施した世界初の規格のケーブルが</t>
    <rPh sb="21" eb="22">
      <t>ホドコ</t>
    </rPh>
    <rPh sb="24" eb="27">
      <t>セカイハツ</t>
    </rPh>
    <rPh sb="28" eb="30">
      <t>キカク</t>
    </rPh>
    <phoneticPr fontId="1"/>
  </si>
  <si>
    <t>ベースとなるtype DSは、HOT・COLD・GNDで構成されたデュアルラダー</t>
    <rPh sb="28" eb="30">
      <t>コウセイ</t>
    </rPh>
    <phoneticPr fontId="1"/>
  </si>
  <si>
    <t>構造のケーブルで、アンプとスピーカーのフレームをGNDで繋ぐ事により、</t>
    <phoneticPr fontId="1"/>
  </si>
  <si>
    <t>電位を揃え更なる正確な伝送を目指したケーブルです。</t>
    <rPh sb="0" eb="2">
      <t>デンイ</t>
    </rPh>
    <rPh sb="3" eb="4">
      <t>ソロ</t>
    </rPh>
    <phoneticPr fontId="1"/>
  </si>
  <si>
    <t>そのGNDにシールド用途をプラスする事で外来ノイズからの影響を最小</t>
    <phoneticPr fontId="1"/>
  </si>
  <si>
    <t>限まで抑えたケーブルに生まれ変わりました。</t>
    <phoneticPr fontId="1"/>
  </si>
  <si>
    <t>スピーカーケーブル　type DS shield　ペア　金額早見表</t>
    <rPh sb="28" eb="30">
      <t>キンガク</t>
    </rPh>
    <rPh sb="30" eb="32">
      <t>ハヤミ</t>
    </rPh>
    <rPh sb="32" eb="33">
      <t>ヒョウ</t>
    </rPh>
    <phoneticPr fontId="1"/>
  </si>
  <si>
    <t>"type DS shield"です。シールドはアンプ側の片落としになります。</t>
    <rPh sb="27" eb="28">
      <t>ガワ</t>
    </rPh>
    <rPh sb="29" eb="30">
      <t>カタ</t>
    </rPh>
    <rPh sb="30" eb="31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</si>
</sst>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>
      <alignment vertical="center"/>
    </xf>
    <xf numFmtId="0" fontId="0" fillId="0" borderId="1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1" applyBorder="1" applyAlignment="1" applyProtection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undjulia.com/" TargetMode="External"/><Relationship Id="rId1" Type="http://schemas.openxmlformats.org/officeDocument/2006/relationships/hyperlink" Target="http://www.ladder-craft7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H6" sqref="H6"/>
    </sheetView>
  </sheetViews>
  <sheetFormatPr defaultRowHeight="13.5" x14ac:dyDescent="0.15"/>
  <cols>
    <col min="1" max="1" width="9.125" style="3" customWidth="1"/>
    <col min="2" max="2" width="6.25" style="1" customWidth="1"/>
    <col min="3" max="3" width="4.375" style="1" customWidth="1"/>
    <col min="4" max="4" width="4.375" customWidth="1"/>
    <col min="5" max="5" width="8.75" style="3" customWidth="1"/>
    <col min="6" max="6" width="3.75" style="3" customWidth="1"/>
    <col min="7" max="7" width="5" style="3" customWidth="1"/>
    <col min="8" max="9" width="8.75" customWidth="1"/>
    <col min="10" max="10" width="5" customWidth="1"/>
    <col min="11" max="12" width="3.75" style="3" customWidth="1"/>
    <col min="13" max="13" width="5" customWidth="1"/>
    <col min="14" max="14" width="3.75" style="3" customWidth="1"/>
    <col min="15" max="15" width="5" customWidth="1"/>
    <col min="16" max="16" width="3.75" style="3" customWidth="1"/>
    <col min="17" max="17" width="5" customWidth="1"/>
    <col min="18" max="18" width="1.5" customWidth="1"/>
    <col min="19" max="19" width="1.125" customWidth="1"/>
    <col min="20" max="20" width="13.5" customWidth="1"/>
    <col min="21" max="21" width="3.75" style="3" customWidth="1"/>
    <col min="22" max="22" width="13.875" style="3" customWidth="1"/>
    <col min="23" max="23" width="0.875" customWidth="1"/>
    <col min="24" max="24" width="6.25" style="3" customWidth="1"/>
    <col min="25" max="25" width="1.125" customWidth="1"/>
  </cols>
  <sheetData>
    <row r="1" spans="1:25" s="1" customFormat="1" ht="27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U1" s="3"/>
      <c r="V1" s="3"/>
      <c r="X1" s="3"/>
    </row>
    <row r="2" spans="1:25" ht="38.25" customHeight="1" x14ac:dyDescent="0.15">
      <c r="A2" s="19"/>
      <c r="B2" s="78" t="s">
        <v>37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</row>
    <row r="3" spans="1:25" ht="5.25" customHeight="1" thickBot="1" x14ac:dyDescent="0.2">
      <c r="A3" s="19"/>
      <c r="B3" s="2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  <c r="T3" s="4"/>
      <c r="U3" s="4"/>
      <c r="V3" s="4"/>
      <c r="W3" s="4"/>
      <c r="X3" s="5"/>
      <c r="Y3" s="4"/>
    </row>
    <row r="4" spans="1:25" s="1" customFormat="1" ht="15.75" customHeight="1" thickTop="1" x14ac:dyDescent="0.15">
      <c r="A4" s="19"/>
      <c r="B4" s="20"/>
      <c r="C4" s="21"/>
      <c r="D4" s="38"/>
      <c r="E4" s="63" t="s">
        <v>9</v>
      </c>
      <c r="F4" s="64"/>
      <c r="G4" s="64"/>
      <c r="H4" s="63" t="s">
        <v>11</v>
      </c>
      <c r="I4" s="83"/>
      <c r="J4" s="63" t="s">
        <v>26</v>
      </c>
      <c r="K4" s="64"/>
      <c r="L4" s="64"/>
      <c r="M4" s="65"/>
      <c r="N4" s="63" t="s">
        <v>10</v>
      </c>
      <c r="O4" s="64"/>
      <c r="P4" s="64"/>
      <c r="Q4" s="65"/>
      <c r="R4" s="4"/>
      <c r="S4" s="11"/>
      <c r="T4" s="82"/>
      <c r="U4" s="82"/>
      <c r="V4" s="82"/>
      <c r="W4" s="17"/>
      <c r="X4" s="5"/>
    </row>
    <row r="5" spans="1:25" s="1" customFormat="1" ht="15.75" customHeight="1" x14ac:dyDescent="0.15">
      <c r="A5" s="19"/>
      <c r="B5" s="20"/>
      <c r="C5" s="22"/>
      <c r="D5" s="23"/>
      <c r="E5" s="27" t="s">
        <v>1</v>
      </c>
      <c r="F5" s="60" t="s">
        <v>2</v>
      </c>
      <c r="G5" s="61"/>
      <c r="H5" s="27" t="s">
        <v>1</v>
      </c>
      <c r="I5" s="27" t="s">
        <v>2</v>
      </c>
      <c r="J5" s="60" t="s">
        <v>1</v>
      </c>
      <c r="K5" s="70"/>
      <c r="L5" s="60" t="s">
        <v>2</v>
      </c>
      <c r="M5" s="70"/>
      <c r="N5" s="60" t="s">
        <v>1</v>
      </c>
      <c r="O5" s="71"/>
      <c r="P5" s="60" t="s">
        <v>2</v>
      </c>
      <c r="Q5" s="70"/>
      <c r="R5" s="4"/>
      <c r="S5" s="12"/>
      <c r="T5" s="74" t="s">
        <v>6</v>
      </c>
      <c r="U5" s="74"/>
      <c r="V5" s="74"/>
      <c r="W5" s="13"/>
      <c r="X5" s="5"/>
    </row>
    <row r="6" spans="1:25" s="3" customFormat="1" ht="15.75" customHeight="1" x14ac:dyDescent="0.15">
      <c r="A6" s="19"/>
      <c r="B6" s="20"/>
      <c r="C6" s="22">
        <v>1</v>
      </c>
      <c r="D6" s="23" t="s">
        <v>0</v>
      </c>
      <c r="E6" s="37"/>
      <c r="F6" s="55"/>
      <c r="G6" s="57"/>
      <c r="H6" s="37">
        <f>4*U6+C6*U7+U8+U9</f>
        <v>105000</v>
      </c>
      <c r="I6" s="39">
        <f>H6*1.08</f>
        <v>113400.00000000001</v>
      </c>
      <c r="J6" s="62"/>
      <c r="K6" s="62"/>
      <c r="L6" s="55"/>
      <c r="M6" s="56"/>
      <c r="N6" s="66"/>
      <c r="O6" s="67"/>
      <c r="P6" s="68"/>
      <c r="Q6" s="69"/>
      <c r="R6" s="4"/>
      <c r="S6" s="12"/>
      <c r="T6" s="8" t="s">
        <v>3</v>
      </c>
      <c r="U6" s="50">
        <v>10000</v>
      </c>
      <c r="V6" s="51"/>
      <c r="W6" s="13"/>
      <c r="X6" s="5"/>
    </row>
    <row r="7" spans="1:25" s="1" customFormat="1" ht="15.75" customHeight="1" x14ac:dyDescent="0.15">
      <c r="A7" s="19"/>
      <c r="B7" s="20"/>
      <c r="C7" s="24">
        <v>1.5</v>
      </c>
      <c r="D7" s="25" t="s">
        <v>0</v>
      </c>
      <c r="E7" s="42"/>
      <c r="F7" s="58"/>
      <c r="G7" s="81"/>
      <c r="H7" s="42"/>
      <c r="I7" s="40"/>
      <c r="J7" s="72">
        <f>8*U6+C7*U7+U8+U9</f>
        <v>152000</v>
      </c>
      <c r="K7" s="73"/>
      <c r="L7" s="55">
        <f t="shared" ref="L7:L18" si="0">J7*1.08</f>
        <v>164160</v>
      </c>
      <c r="M7" s="56"/>
      <c r="N7" s="50">
        <f>16*U6+C7*U7+U8+U9</f>
        <v>232000</v>
      </c>
      <c r="O7" s="51"/>
      <c r="P7" s="55"/>
      <c r="Q7" s="56"/>
      <c r="R7" s="4"/>
      <c r="S7" s="12"/>
      <c r="T7" s="8" t="s">
        <v>4</v>
      </c>
      <c r="U7" s="50">
        <v>14000</v>
      </c>
      <c r="V7" s="51"/>
      <c r="W7" s="18"/>
      <c r="X7" s="10"/>
    </row>
    <row r="8" spans="1:25" s="3" customFormat="1" ht="15.75" customHeight="1" x14ac:dyDescent="0.15">
      <c r="A8" s="19"/>
      <c r="B8" s="20"/>
      <c r="C8" s="24">
        <v>2</v>
      </c>
      <c r="D8" s="25" t="s">
        <v>0</v>
      </c>
      <c r="E8" s="43"/>
      <c r="F8" s="55"/>
      <c r="G8" s="57"/>
      <c r="H8" s="43"/>
      <c r="I8" s="41"/>
      <c r="J8" s="50">
        <f t="shared" ref="J8:J18" si="1">J7+7000</f>
        <v>159000</v>
      </c>
      <c r="K8" s="51"/>
      <c r="L8" s="55">
        <f t="shared" si="0"/>
        <v>171720</v>
      </c>
      <c r="M8" s="56"/>
      <c r="N8" s="50">
        <f>16*U6+C8*U7+U8+U9</f>
        <v>239000</v>
      </c>
      <c r="O8" s="51"/>
      <c r="P8" s="55">
        <f t="shared" ref="P8:P18" si="2">N8*1.08</f>
        <v>258120.00000000003</v>
      </c>
      <c r="Q8" s="56"/>
      <c r="R8" s="4"/>
      <c r="S8" s="12"/>
      <c r="T8" s="8" t="s">
        <v>5</v>
      </c>
      <c r="U8" s="50">
        <v>45000</v>
      </c>
      <c r="V8" s="51"/>
      <c r="W8" s="13"/>
      <c r="X8" s="5"/>
    </row>
    <row r="9" spans="1:25" s="1" customFormat="1" ht="15.75" customHeight="1" x14ac:dyDescent="0.15">
      <c r="A9" s="19"/>
      <c r="B9" s="20"/>
      <c r="C9" s="24">
        <v>2.5</v>
      </c>
      <c r="D9" s="25" t="s">
        <v>0</v>
      </c>
      <c r="E9" s="43"/>
      <c r="F9" s="55"/>
      <c r="G9" s="57"/>
      <c r="H9" s="43"/>
      <c r="I9" s="41"/>
      <c r="J9" s="50">
        <f t="shared" si="1"/>
        <v>166000</v>
      </c>
      <c r="K9" s="51"/>
      <c r="L9" s="55">
        <f t="shared" si="0"/>
        <v>179280</v>
      </c>
      <c r="M9" s="56"/>
      <c r="N9" s="50">
        <f t="shared" ref="N9:N18" si="3">N8+7000</f>
        <v>246000</v>
      </c>
      <c r="O9" s="51"/>
      <c r="P9" s="55">
        <f t="shared" si="2"/>
        <v>265680</v>
      </c>
      <c r="Q9" s="56"/>
      <c r="R9" s="4"/>
      <c r="S9" s="12"/>
      <c r="T9" s="8" t="s">
        <v>28</v>
      </c>
      <c r="U9" s="50">
        <v>6000</v>
      </c>
      <c r="V9" s="51"/>
      <c r="W9" s="13"/>
      <c r="X9" s="5"/>
    </row>
    <row r="10" spans="1:25" s="3" customFormat="1" ht="15.75" customHeight="1" x14ac:dyDescent="0.15">
      <c r="A10" s="19"/>
      <c r="B10" s="20"/>
      <c r="C10" s="24">
        <v>3</v>
      </c>
      <c r="D10" s="25" t="s">
        <v>0</v>
      </c>
      <c r="E10" s="43"/>
      <c r="F10" s="55"/>
      <c r="G10" s="57"/>
      <c r="H10" s="43"/>
      <c r="I10" s="41"/>
      <c r="J10" s="50">
        <f t="shared" si="1"/>
        <v>173000</v>
      </c>
      <c r="K10" s="51"/>
      <c r="L10" s="55">
        <f t="shared" si="0"/>
        <v>186840</v>
      </c>
      <c r="M10" s="56"/>
      <c r="N10" s="50">
        <f t="shared" si="3"/>
        <v>253000</v>
      </c>
      <c r="O10" s="51"/>
      <c r="P10" s="55">
        <f t="shared" si="2"/>
        <v>273240</v>
      </c>
      <c r="Q10" s="56"/>
      <c r="R10" s="4"/>
      <c r="S10" s="12"/>
      <c r="T10" s="9"/>
      <c r="U10" s="9"/>
      <c r="V10" s="9"/>
      <c r="W10" s="13"/>
      <c r="X10" s="5"/>
    </row>
    <row r="11" spans="1:25" s="1" customFormat="1" ht="15.75" customHeight="1" x14ac:dyDescent="0.15">
      <c r="A11" s="19"/>
      <c r="B11" s="20"/>
      <c r="C11" s="24">
        <v>3.5</v>
      </c>
      <c r="D11" s="25" t="s">
        <v>0</v>
      </c>
      <c r="E11" s="43"/>
      <c r="F11" s="55"/>
      <c r="G11" s="57"/>
      <c r="H11" s="43"/>
      <c r="I11" s="41"/>
      <c r="J11" s="50">
        <f t="shared" si="1"/>
        <v>180000</v>
      </c>
      <c r="K11" s="51"/>
      <c r="L11" s="55">
        <f t="shared" si="0"/>
        <v>194400</v>
      </c>
      <c r="M11" s="56"/>
      <c r="N11" s="50">
        <f t="shared" si="3"/>
        <v>260000</v>
      </c>
      <c r="O11" s="51"/>
      <c r="P11" s="55">
        <f t="shared" si="2"/>
        <v>280800</v>
      </c>
      <c r="Q11" s="56"/>
      <c r="R11" s="4"/>
      <c r="S11" s="12"/>
      <c r="T11" s="52" t="s">
        <v>7</v>
      </c>
      <c r="U11" s="53"/>
      <c r="V11" s="54"/>
      <c r="W11" s="13"/>
      <c r="X11" s="5"/>
    </row>
    <row r="12" spans="1:25" s="3" customFormat="1" ht="15.75" customHeight="1" x14ac:dyDescent="0.15">
      <c r="A12" s="19"/>
      <c r="B12" s="20"/>
      <c r="C12" s="24">
        <v>4</v>
      </c>
      <c r="D12" s="25" t="s">
        <v>0</v>
      </c>
      <c r="E12" s="43"/>
      <c r="F12" s="55"/>
      <c r="G12" s="57"/>
      <c r="H12" s="42"/>
      <c r="I12" s="40"/>
      <c r="J12" s="50">
        <f t="shared" si="1"/>
        <v>187000</v>
      </c>
      <c r="K12" s="51"/>
      <c r="L12" s="55">
        <f t="shared" si="0"/>
        <v>201960</v>
      </c>
      <c r="M12" s="56"/>
      <c r="N12" s="50">
        <f t="shared" si="3"/>
        <v>267000</v>
      </c>
      <c r="O12" s="51"/>
      <c r="P12" s="58">
        <f t="shared" si="2"/>
        <v>288360</v>
      </c>
      <c r="Q12" s="59"/>
      <c r="R12" s="4"/>
      <c r="S12" s="12"/>
      <c r="T12" s="29" t="s">
        <v>27</v>
      </c>
      <c r="U12" s="28"/>
      <c r="V12" s="30"/>
      <c r="W12" s="13"/>
      <c r="X12" s="5"/>
    </row>
    <row r="13" spans="1:25" s="1" customFormat="1" ht="15.75" customHeight="1" x14ac:dyDescent="0.15">
      <c r="A13" s="19"/>
      <c r="B13" s="20"/>
      <c r="C13" s="24">
        <v>4.5</v>
      </c>
      <c r="D13" s="25" t="s">
        <v>0</v>
      </c>
      <c r="E13" s="43"/>
      <c r="F13" s="55"/>
      <c r="G13" s="56"/>
      <c r="H13" s="42"/>
      <c r="I13" s="40"/>
      <c r="J13" s="50">
        <f t="shared" si="1"/>
        <v>194000</v>
      </c>
      <c r="K13" s="51"/>
      <c r="L13" s="55">
        <f t="shared" si="0"/>
        <v>209520</v>
      </c>
      <c r="M13" s="56"/>
      <c r="N13" s="50">
        <f t="shared" si="3"/>
        <v>274000</v>
      </c>
      <c r="O13" s="51"/>
      <c r="P13" s="58">
        <f t="shared" si="2"/>
        <v>295920</v>
      </c>
      <c r="Q13" s="59"/>
      <c r="R13" s="4"/>
      <c r="S13" s="12"/>
      <c r="T13" s="29" t="s">
        <v>12</v>
      </c>
      <c r="U13" s="28"/>
      <c r="V13" s="30"/>
      <c r="W13" s="13"/>
      <c r="X13" s="5"/>
    </row>
    <row r="14" spans="1:25" s="3" customFormat="1" ht="15.75" customHeight="1" x14ac:dyDescent="0.15">
      <c r="A14" s="19"/>
      <c r="B14" s="20"/>
      <c r="C14" s="24">
        <v>5</v>
      </c>
      <c r="D14" s="25" t="s">
        <v>0</v>
      </c>
      <c r="E14" s="43"/>
      <c r="F14" s="55"/>
      <c r="G14" s="56"/>
      <c r="H14" s="43"/>
      <c r="I14" s="41"/>
      <c r="J14" s="50">
        <f t="shared" si="1"/>
        <v>201000</v>
      </c>
      <c r="K14" s="51"/>
      <c r="L14" s="55">
        <f t="shared" si="0"/>
        <v>217080</v>
      </c>
      <c r="M14" s="56"/>
      <c r="N14" s="50">
        <f t="shared" si="3"/>
        <v>281000</v>
      </c>
      <c r="O14" s="51"/>
      <c r="P14" s="55">
        <f t="shared" si="2"/>
        <v>303480</v>
      </c>
      <c r="Q14" s="56"/>
      <c r="R14" s="4"/>
      <c r="S14" s="12"/>
      <c r="T14" s="32" t="s">
        <v>13</v>
      </c>
      <c r="U14" s="28"/>
      <c r="V14" s="30"/>
      <c r="W14" s="13"/>
      <c r="X14" s="5"/>
    </row>
    <row r="15" spans="1:25" s="1" customFormat="1" ht="15.75" customHeight="1" x14ac:dyDescent="0.15">
      <c r="A15" s="19"/>
      <c r="B15" s="20"/>
      <c r="C15" s="24">
        <v>5.5</v>
      </c>
      <c r="D15" s="25" t="s">
        <v>0</v>
      </c>
      <c r="E15" s="43"/>
      <c r="F15" s="55"/>
      <c r="G15" s="56"/>
      <c r="H15" s="43"/>
      <c r="I15" s="41"/>
      <c r="J15" s="50">
        <f t="shared" si="1"/>
        <v>208000</v>
      </c>
      <c r="K15" s="51"/>
      <c r="L15" s="55">
        <f t="shared" si="0"/>
        <v>224640.00000000003</v>
      </c>
      <c r="M15" s="56"/>
      <c r="N15" s="50">
        <f t="shared" si="3"/>
        <v>288000</v>
      </c>
      <c r="O15" s="51"/>
      <c r="P15" s="55">
        <f t="shared" si="2"/>
        <v>311040</v>
      </c>
      <c r="Q15" s="56"/>
      <c r="R15" s="4"/>
      <c r="S15" s="12"/>
      <c r="T15" s="29" t="s">
        <v>14</v>
      </c>
      <c r="U15" s="28"/>
      <c r="V15" s="30"/>
      <c r="W15" s="13"/>
      <c r="X15" s="5"/>
    </row>
    <row r="16" spans="1:25" s="3" customFormat="1" ht="15.75" customHeight="1" x14ac:dyDescent="0.15">
      <c r="A16" s="19"/>
      <c r="B16" s="20"/>
      <c r="C16" s="24">
        <v>6</v>
      </c>
      <c r="D16" s="25" t="s">
        <v>0</v>
      </c>
      <c r="E16" s="43"/>
      <c r="F16" s="55"/>
      <c r="G16" s="56"/>
      <c r="H16" s="43"/>
      <c r="I16" s="41"/>
      <c r="J16" s="50">
        <f t="shared" si="1"/>
        <v>215000</v>
      </c>
      <c r="K16" s="51"/>
      <c r="L16" s="55">
        <f t="shared" si="0"/>
        <v>232200.00000000003</v>
      </c>
      <c r="M16" s="56"/>
      <c r="N16" s="50">
        <f t="shared" si="3"/>
        <v>295000</v>
      </c>
      <c r="O16" s="51"/>
      <c r="P16" s="55">
        <f t="shared" si="2"/>
        <v>318600</v>
      </c>
      <c r="Q16" s="56"/>
      <c r="R16" s="4"/>
      <c r="S16" s="12"/>
      <c r="T16" s="29" t="s">
        <v>15</v>
      </c>
      <c r="U16" s="28"/>
      <c r="V16" s="30"/>
      <c r="W16" s="13"/>
      <c r="X16" s="5"/>
    </row>
    <row r="17" spans="1:24" s="1" customFormat="1" ht="15.75" customHeight="1" x14ac:dyDescent="0.15">
      <c r="A17" s="19"/>
      <c r="B17" s="20"/>
      <c r="C17" s="24">
        <v>6.5</v>
      </c>
      <c r="D17" s="25" t="s">
        <v>0</v>
      </c>
      <c r="E17" s="43"/>
      <c r="F17" s="55"/>
      <c r="G17" s="56"/>
      <c r="H17" s="43"/>
      <c r="I17" s="41"/>
      <c r="J17" s="50">
        <f t="shared" si="1"/>
        <v>222000</v>
      </c>
      <c r="K17" s="51"/>
      <c r="L17" s="55">
        <f t="shared" si="0"/>
        <v>239760.00000000003</v>
      </c>
      <c r="M17" s="56"/>
      <c r="N17" s="50">
        <f t="shared" si="3"/>
        <v>302000</v>
      </c>
      <c r="O17" s="51"/>
      <c r="P17" s="55">
        <f t="shared" si="2"/>
        <v>326160</v>
      </c>
      <c r="Q17" s="56"/>
      <c r="R17" s="4"/>
      <c r="S17" s="12"/>
      <c r="T17" s="36" t="s">
        <v>16</v>
      </c>
      <c r="U17" s="6"/>
      <c r="V17" s="2"/>
      <c r="W17" s="13"/>
      <c r="X17" s="5"/>
    </row>
    <row r="18" spans="1:24" s="3" customFormat="1" ht="15.75" customHeight="1" thickBot="1" x14ac:dyDescent="0.2">
      <c r="A18" s="19"/>
      <c r="B18" s="20"/>
      <c r="C18" s="24">
        <v>7</v>
      </c>
      <c r="D18" s="26" t="s">
        <v>0</v>
      </c>
      <c r="E18" s="43"/>
      <c r="F18" s="55"/>
      <c r="G18" s="56"/>
      <c r="H18" s="43"/>
      <c r="I18" s="41"/>
      <c r="J18" s="50">
        <f t="shared" si="1"/>
        <v>229000</v>
      </c>
      <c r="K18" s="51"/>
      <c r="L18" s="55">
        <f t="shared" si="0"/>
        <v>247320.00000000003</v>
      </c>
      <c r="M18" s="56"/>
      <c r="N18" s="50">
        <f t="shared" si="3"/>
        <v>309000</v>
      </c>
      <c r="O18" s="51"/>
      <c r="P18" s="55">
        <f t="shared" si="2"/>
        <v>333720</v>
      </c>
      <c r="Q18" s="56"/>
      <c r="R18" s="4"/>
      <c r="S18" s="14"/>
      <c r="T18" s="15"/>
      <c r="U18" s="15"/>
      <c r="V18" s="15"/>
      <c r="W18" s="16"/>
      <c r="X18" s="5"/>
    </row>
    <row r="19" spans="1:24" s="1" customFormat="1" ht="19.5" customHeight="1" thickTop="1" x14ac:dyDescent="0.15">
      <c r="A19" s="19"/>
      <c r="B19" s="2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"/>
      <c r="S19" s="4"/>
      <c r="T19" s="4"/>
      <c r="U19" s="4"/>
      <c r="V19" s="4"/>
      <c r="W19" s="4"/>
      <c r="X19" s="5"/>
    </row>
    <row r="20" spans="1:24" ht="8.25" customHeight="1" x14ac:dyDescent="0.15">
      <c r="A20" s="19"/>
      <c r="B20" s="2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4"/>
      <c r="T20" s="4"/>
      <c r="U20" s="4"/>
      <c r="V20" s="4"/>
      <c r="W20" s="4"/>
      <c r="X20" s="5"/>
    </row>
    <row r="21" spans="1:24" ht="15.75" customHeight="1" x14ac:dyDescent="0.15">
      <c r="B21" s="32"/>
      <c r="C21" s="52" t="s">
        <v>30</v>
      </c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4"/>
      <c r="O21" s="3" t="s">
        <v>17</v>
      </c>
      <c r="P21" s="9"/>
      <c r="Q21" s="3" t="s">
        <v>18</v>
      </c>
      <c r="R21" s="9"/>
      <c r="S21" s="9"/>
      <c r="T21" s="9"/>
      <c r="U21" s="9"/>
      <c r="V21" s="9"/>
      <c r="W21" s="9"/>
      <c r="X21" s="10"/>
    </row>
    <row r="22" spans="1:24" s="3" customFormat="1" ht="15.75" customHeight="1" x14ac:dyDescent="0.15">
      <c r="B22" s="32"/>
      <c r="C22" s="47" t="s">
        <v>31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"/>
      <c r="P22" s="9"/>
      <c r="Q22" s="3" t="s">
        <v>19</v>
      </c>
      <c r="R22" s="9"/>
      <c r="S22" s="9"/>
      <c r="T22" s="9"/>
      <c r="U22" s="9"/>
      <c r="V22" s="9"/>
      <c r="W22" s="33"/>
      <c r="X22" s="34"/>
    </row>
    <row r="23" spans="1:24" ht="15.75" customHeight="1" x14ac:dyDescent="0.15">
      <c r="B23" s="32"/>
      <c r="C23" s="47" t="s">
        <v>38</v>
      </c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"/>
      <c r="O23" s="3"/>
      <c r="P23" s="9"/>
      <c r="Q23" s="35" t="s">
        <v>20</v>
      </c>
      <c r="R23" s="9"/>
      <c r="S23" s="9"/>
      <c r="T23" s="9"/>
      <c r="U23" s="9"/>
      <c r="V23" s="9"/>
      <c r="W23" s="9"/>
      <c r="X23" s="10"/>
    </row>
    <row r="24" spans="1:24" ht="15.75" customHeight="1" x14ac:dyDescent="0.15">
      <c r="B24" s="32"/>
      <c r="C24" s="47" t="s">
        <v>32</v>
      </c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"/>
      <c r="O24" s="3"/>
      <c r="P24" s="9"/>
      <c r="Q24" s="45" t="s">
        <v>21</v>
      </c>
      <c r="R24" s="9"/>
      <c r="S24" s="9"/>
      <c r="T24" s="9"/>
      <c r="U24" s="9"/>
      <c r="V24" s="9"/>
      <c r="W24" s="9"/>
      <c r="X24" s="10"/>
    </row>
    <row r="25" spans="1:24" ht="15.75" customHeight="1" x14ac:dyDescent="0.15">
      <c r="B25" s="32"/>
      <c r="C25" s="47" t="s">
        <v>33</v>
      </c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"/>
      <c r="O25" s="3"/>
      <c r="P25" s="9"/>
      <c r="Q25" s="3"/>
      <c r="R25" s="9"/>
      <c r="S25" s="9"/>
      <c r="T25" s="9"/>
      <c r="U25" s="9"/>
      <c r="V25" s="9"/>
      <c r="W25" s="9"/>
      <c r="X25" s="10"/>
    </row>
    <row r="26" spans="1:24" ht="15.75" customHeight="1" x14ac:dyDescent="0.15">
      <c r="B26" s="32"/>
      <c r="C26" s="47" t="s">
        <v>34</v>
      </c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"/>
      <c r="O26" s="3" t="s">
        <v>22</v>
      </c>
      <c r="P26" s="9"/>
      <c r="Q26" s="9" t="s">
        <v>23</v>
      </c>
      <c r="R26" s="9"/>
      <c r="S26" s="9"/>
      <c r="T26" s="9"/>
      <c r="U26" s="9"/>
      <c r="V26" s="9"/>
      <c r="W26" s="9"/>
      <c r="X26" s="10"/>
    </row>
    <row r="27" spans="1:24" s="3" customFormat="1" ht="15.75" customHeight="1" x14ac:dyDescent="0.15">
      <c r="B27" s="32"/>
      <c r="C27" s="47" t="s">
        <v>35</v>
      </c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"/>
      <c r="O27" s="4"/>
      <c r="P27" s="4"/>
      <c r="Q27" s="9" t="s">
        <v>8</v>
      </c>
      <c r="R27" s="4"/>
      <c r="S27" s="4"/>
      <c r="T27" s="4"/>
      <c r="U27" s="4"/>
      <c r="V27" s="4"/>
      <c r="W27" s="9"/>
      <c r="X27" s="10"/>
    </row>
    <row r="28" spans="1:24" s="3" customFormat="1" ht="15.75" customHeight="1" x14ac:dyDescent="0.15">
      <c r="B28" s="32"/>
      <c r="C28" s="75" t="s">
        <v>36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4"/>
      <c r="O28" s="4"/>
      <c r="P28" s="4"/>
      <c r="Q28" s="35" t="s">
        <v>24</v>
      </c>
      <c r="R28" s="4"/>
      <c r="S28" s="4"/>
      <c r="T28" s="4"/>
      <c r="U28" s="4"/>
      <c r="V28" s="4"/>
      <c r="W28" s="9"/>
      <c r="X28" s="10"/>
    </row>
    <row r="29" spans="1:24" s="3" customFormat="1" ht="15.75" customHeight="1" x14ac:dyDescent="0.15">
      <c r="B29" s="32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"/>
      <c r="O29" s="4"/>
      <c r="P29" s="4"/>
      <c r="Q29" s="35" t="s">
        <v>25</v>
      </c>
      <c r="R29" s="4"/>
      <c r="S29" s="4"/>
      <c r="T29" s="4"/>
      <c r="U29" s="4"/>
      <c r="V29" s="4"/>
      <c r="W29" s="9"/>
      <c r="X29" s="10"/>
    </row>
    <row r="30" spans="1:24" s="3" customFormat="1" ht="15.75" customHeight="1" x14ac:dyDescent="0.15">
      <c r="B30" s="32"/>
      <c r="C30" s="46" t="s">
        <v>29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"/>
      <c r="O30" s="35"/>
      <c r="P30" s="9"/>
      <c r="Q30" s="35"/>
      <c r="R30" s="9"/>
      <c r="S30" s="9"/>
      <c r="T30" s="9"/>
      <c r="U30" s="9"/>
      <c r="V30" s="9"/>
      <c r="W30" s="9"/>
      <c r="X30" s="10"/>
    </row>
    <row r="31" spans="1:24" x14ac:dyDescent="0.15"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"/>
    </row>
  </sheetData>
  <sheetProtection selectLockedCells="1"/>
  <mergeCells count="90">
    <mergeCell ref="C28:M28"/>
    <mergeCell ref="U9:V9"/>
    <mergeCell ref="B2:X2"/>
    <mergeCell ref="U6:V6"/>
    <mergeCell ref="U7:V7"/>
    <mergeCell ref="U8:V8"/>
    <mergeCell ref="N4:Q4"/>
    <mergeCell ref="F6:G6"/>
    <mergeCell ref="F7:G7"/>
    <mergeCell ref="T4:V4"/>
    <mergeCell ref="L7:M7"/>
    <mergeCell ref="P8:Q8"/>
    <mergeCell ref="N8:O8"/>
    <mergeCell ref="L8:M8"/>
    <mergeCell ref="H4:I4"/>
    <mergeCell ref="E4:G4"/>
    <mergeCell ref="J4:M4"/>
    <mergeCell ref="T11:V11"/>
    <mergeCell ref="N6:O6"/>
    <mergeCell ref="P6:Q6"/>
    <mergeCell ref="J5:K5"/>
    <mergeCell ref="P10:Q10"/>
    <mergeCell ref="N10:O10"/>
    <mergeCell ref="P7:Q7"/>
    <mergeCell ref="P5:Q5"/>
    <mergeCell ref="N7:O7"/>
    <mergeCell ref="N5:O5"/>
    <mergeCell ref="L6:M6"/>
    <mergeCell ref="L11:M11"/>
    <mergeCell ref="J7:K7"/>
    <mergeCell ref="T5:V5"/>
    <mergeCell ref="L5:M5"/>
    <mergeCell ref="L9:M9"/>
    <mergeCell ref="F5:G5"/>
    <mergeCell ref="F8:G8"/>
    <mergeCell ref="N9:O9"/>
    <mergeCell ref="J6:K6"/>
    <mergeCell ref="F9:G9"/>
    <mergeCell ref="J9:K9"/>
    <mergeCell ref="J8:K8"/>
    <mergeCell ref="P18:Q18"/>
    <mergeCell ref="P16:Q16"/>
    <mergeCell ref="L18:M18"/>
    <mergeCell ref="N16:O16"/>
    <mergeCell ref="P17:Q17"/>
    <mergeCell ref="N11:O11"/>
    <mergeCell ref="N12:O12"/>
    <mergeCell ref="N14:O14"/>
    <mergeCell ref="P15:Q15"/>
    <mergeCell ref="P13:Q13"/>
    <mergeCell ref="P11:Q11"/>
    <mergeCell ref="P14:Q14"/>
    <mergeCell ref="P12:Q12"/>
    <mergeCell ref="J16:K16"/>
    <mergeCell ref="J14:K14"/>
    <mergeCell ref="N13:O13"/>
    <mergeCell ref="J13:K13"/>
    <mergeCell ref="J12:K12"/>
    <mergeCell ref="L13:M13"/>
    <mergeCell ref="L14:M14"/>
    <mergeCell ref="F13:G13"/>
    <mergeCell ref="F11:G11"/>
    <mergeCell ref="L10:M10"/>
    <mergeCell ref="J11:K11"/>
    <mergeCell ref="J10:K10"/>
    <mergeCell ref="P9:Q9"/>
    <mergeCell ref="N15:O15"/>
    <mergeCell ref="F18:G18"/>
    <mergeCell ref="J18:K18"/>
    <mergeCell ref="F16:G16"/>
    <mergeCell ref="L15:M15"/>
    <mergeCell ref="F17:G17"/>
    <mergeCell ref="F15:G15"/>
    <mergeCell ref="J15:K15"/>
    <mergeCell ref="L16:M16"/>
    <mergeCell ref="J17:K17"/>
    <mergeCell ref="L17:M17"/>
    <mergeCell ref="F10:G10"/>
    <mergeCell ref="F12:G12"/>
    <mergeCell ref="F14:G14"/>
    <mergeCell ref="L12:M12"/>
    <mergeCell ref="C27:M27"/>
    <mergeCell ref="C24:M24"/>
    <mergeCell ref="C25:M25"/>
    <mergeCell ref="C26:M26"/>
    <mergeCell ref="N17:O17"/>
    <mergeCell ref="C21:M21"/>
    <mergeCell ref="C22:M22"/>
    <mergeCell ref="C23:M23"/>
    <mergeCell ref="N18:O18"/>
  </mergeCells>
  <phoneticPr fontId="1"/>
  <hyperlinks>
    <hyperlink ref="Q29" r:id="rId1"/>
    <hyperlink ref="Q24" r:id="rId2"/>
  </hyperlinks>
  <pageMargins left="0.23622047244094491" right="0.19685039370078741" top="0.74803149606299213" bottom="0.27559055118110237" header="0.35433070866141736" footer="0.19685039370078741"/>
  <pageSetup paperSize="9" orientation="landscape" horizontalDpi="300" verticalDpi="300" r:id="rId3"/>
  <ignoredErrors>
    <ignoredError sqref="L9:M18 P10:Q18 P9:Q9 N8:N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陽一</dc:creator>
  <cp:lastModifiedBy>soundjulia</cp:lastModifiedBy>
  <cp:lastPrinted>2018-09-15T09:03:16Z</cp:lastPrinted>
  <dcterms:created xsi:type="dcterms:W3CDTF">2013-07-22T08:48:40Z</dcterms:created>
  <dcterms:modified xsi:type="dcterms:W3CDTF">2018-11-05T02:04:30Z</dcterms:modified>
</cp:coreProperties>
</file>